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9.bin" ContentType="application/vnd.openxmlformats-officedocument.oleObject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9440" windowHeight="7995"/>
  </bookViews>
  <sheets>
    <sheet name="Hárok1" sheetId="1" r:id="rId1"/>
    <sheet name="Hárok2" sheetId="2" r:id="rId2"/>
    <sheet name="Hárok3" sheetId="3" r:id="rId3"/>
  </sheets>
  <calcPr calcId="125725"/>
</workbook>
</file>

<file path=xl/calcChain.xml><?xml version="1.0" encoding="utf-8"?>
<calcChain xmlns="http://schemas.openxmlformats.org/spreadsheetml/2006/main">
  <c r="I6" i="1"/>
  <c r="J33" l="1"/>
  <c r="J32"/>
  <c r="J31"/>
  <c r="J30"/>
  <c r="J29"/>
  <c r="J28"/>
  <c r="J27"/>
  <c r="J26"/>
  <c r="J25"/>
  <c r="J24"/>
  <c r="I18"/>
  <c r="I15"/>
  <c r="I12"/>
  <c r="I9"/>
  <c r="E18"/>
  <c r="E15"/>
  <c r="E12"/>
  <c r="E9"/>
  <c r="E6"/>
  <c r="H37" l="1"/>
  <c r="H39" l="1"/>
  <c r="H38"/>
  <c r="E44" l="1"/>
  <c r="E45"/>
  <c r="E41"/>
  <c r="E42"/>
  <c r="E43"/>
</calcChain>
</file>

<file path=xl/sharedStrings.xml><?xml version="1.0" encoding="utf-8"?>
<sst xmlns="http://schemas.openxmlformats.org/spreadsheetml/2006/main" count="70" uniqueCount="65">
  <si>
    <t>Na výstavu prišlo za hodinu 180 návštevníkov.</t>
  </si>
  <si>
    <t>Koľko ľudí je:</t>
  </si>
  <si>
    <t>BODY</t>
  </si>
  <si>
    <t>tri osminy</t>
  </si>
  <si>
    <t>tri dvanástiny</t>
  </si>
  <si>
    <t>štyri osminy</t>
  </si>
  <si>
    <t>dve dvanástiny</t>
  </si>
  <si>
    <t xml:space="preserve">3 mesiace z roku </t>
  </si>
  <si>
    <t xml:space="preserve">25 centov z 3€ </t>
  </si>
  <si>
    <t xml:space="preserve">7dm z metra </t>
  </si>
  <si>
    <t xml:space="preserve">13 hodín z dňa </t>
  </si>
  <si>
    <t xml:space="preserve">2 dni z týždňa </t>
  </si>
  <si>
    <t xml:space="preserve">23 minút z vyučovacej hodiny </t>
  </si>
  <si>
    <t xml:space="preserve">75 dní z roku </t>
  </si>
  <si>
    <t xml:space="preserve">5ks z tucta </t>
  </si>
  <si>
    <t xml:space="preserve">375g  z kilogramu </t>
  </si>
  <si>
    <t>Vyber správny zlomok:</t>
  </si>
  <si>
    <t>dvadsaťpäť tristotín</t>
  </si>
  <si>
    <t>25/300</t>
  </si>
  <si>
    <t>25/3</t>
  </si>
  <si>
    <t>3/8</t>
  </si>
  <si>
    <t>4/8</t>
  </si>
  <si>
    <t>3/12</t>
  </si>
  <si>
    <t>2/12</t>
  </si>
  <si>
    <t>75/100</t>
  </si>
  <si>
    <t>25/100</t>
  </si>
  <si>
    <t>7/1</t>
  </si>
  <si>
    <t>7/10</t>
  </si>
  <si>
    <t>7/100</t>
  </si>
  <si>
    <t>7/1000</t>
  </si>
  <si>
    <t>7/24</t>
  </si>
  <si>
    <t>2/14</t>
  </si>
  <si>
    <t>2/1</t>
  </si>
  <si>
    <t>2/7</t>
  </si>
  <si>
    <t>7/2</t>
  </si>
  <si>
    <t>45/23</t>
  </si>
  <si>
    <t>23/45</t>
  </si>
  <si>
    <t>23/23</t>
  </si>
  <si>
    <t>23/60</t>
  </si>
  <si>
    <t>75/12</t>
  </si>
  <si>
    <t>75/30</t>
  </si>
  <si>
    <t>75/365</t>
  </si>
  <si>
    <t>365/75</t>
  </si>
  <si>
    <t>11/5</t>
  </si>
  <si>
    <t>12/5</t>
  </si>
  <si>
    <t>5/12</t>
  </si>
  <si>
    <t>5/11</t>
  </si>
  <si>
    <t>10/375</t>
  </si>
  <si>
    <t>375/100</t>
  </si>
  <si>
    <t>1000/375</t>
  </si>
  <si>
    <t>375/1000</t>
  </si>
  <si>
    <t xml:space="preserve">19 minút z 7° </t>
  </si>
  <si>
    <t>19/7</t>
  </si>
  <si>
    <t>7/19</t>
  </si>
  <si>
    <t>70/19</t>
  </si>
  <si>
    <t>19/420</t>
  </si>
  <si>
    <t>13/24</t>
  </si>
  <si>
    <t>13/60</t>
  </si>
  <si>
    <t>1/13</t>
  </si>
  <si>
    <t>KLIKNI A VYBER</t>
  </si>
  <si>
    <t>Maximálny počet bodov</t>
  </si>
  <si>
    <t>Dosiahnutý počet bodov</t>
  </si>
  <si>
    <t>Úspešnosť</t>
  </si>
  <si>
    <t>Známka</t>
  </si>
  <si>
    <t>DOPLŇ</t>
  </si>
</sst>
</file>

<file path=xl/styles.xml><?xml version="1.0" encoding="utf-8"?>
<styleSheet xmlns="http://schemas.openxmlformats.org/spreadsheetml/2006/main">
  <numFmts count="1">
    <numFmt numFmtId="164" formatCode="0.0%"/>
  </numFmts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D0F87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4FCF6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14" borderId="0" xfId="0" applyFill="1" applyProtection="1">
      <protection hidden="1"/>
    </xf>
    <xf numFmtId="0" fontId="0" fillId="0" borderId="0" xfId="0" applyProtection="1">
      <protection hidden="1"/>
    </xf>
    <xf numFmtId="0" fontId="0" fillId="15" borderId="0" xfId="0" applyFill="1" applyProtection="1">
      <protection hidden="1"/>
    </xf>
    <xf numFmtId="0" fontId="4" fillId="4" borderId="2" xfId="0" applyFont="1" applyFill="1" applyBorder="1" applyAlignment="1" applyProtection="1">
      <protection hidden="1"/>
    </xf>
    <xf numFmtId="0" fontId="4" fillId="4" borderId="4" xfId="0" applyFont="1" applyFill="1" applyBorder="1" applyAlignment="1" applyProtection="1">
      <protection hidden="1"/>
    </xf>
    <xf numFmtId="0" fontId="1" fillId="4" borderId="4" xfId="0" applyFont="1" applyFill="1" applyBorder="1" applyProtection="1">
      <protection hidden="1"/>
    </xf>
    <xf numFmtId="0" fontId="5" fillId="9" borderId="5" xfId="0" applyFont="1" applyFill="1" applyBorder="1" applyProtection="1">
      <protection hidden="1"/>
    </xf>
    <xf numFmtId="0" fontId="3" fillId="10" borderId="5" xfId="0" applyFont="1" applyFill="1" applyBorder="1" applyProtection="1">
      <protection hidden="1"/>
    </xf>
    <xf numFmtId="0" fontId="0" fillId="6" borderId="6" xfId="0" applyFill="1" applyBorder="1" applyProtection="1">
      <protection hidden="1"/>
    </xf>
    <xf numFmtId="0" fontId="0" fillId="6" borderId="7" xfId="0" applyFill="1" applyBorder="1" applyProtection="1">
      <protection hidden="1"/>
    </xf>
    <xf numFmtId="0" fontId="4" fillId="11" borderId="8" xfId="0" applyFont="1" applyFill="1" applyBorder="1" applyAlignment="1" applyProtection="1">
      <protection hidden="1"/>
    </xf>
    <xf numFmtId="0" fontId="4" fillId="11" borderId="9" xfId="0" applyFont="1" applyFill="1" applyBorder="1" applyAlignment="1" applyProtection="1">
      <protection hidden="1"/>
    </xf>
    <xf numFmtId="0" fontId="4" fillId="11" borderId="10" xfId="0" applyFont="1" applyFill="1" applyBorder="1" applyAlignment="1" applyProtection="1">
      <protection hidden="1"/>
    </xf>
    <xf numFmtId="0" fontId="0" fillId="11" borderId="10" xfId="0" applyFill="1" applyBorder="1" applyProtection="1">
      <protection hidden="1"/>
    </xf>
    <xf numFmtId="0" fontId="3" fillId="8" borderId="5" xfId="0" applyFont="1" applyFill="1" applyBorder="1" applyProtection="1">
      <protection hidden="1"/>
    </xf>
    <xf numFmtId="0" fontId="2" fillId="12" borderId="5" xfId="0" applyFont="1" applyFill="1" applyBorder="1" applyAlignment="1" applyProtection="1">
      <alignment vertical="center"/>
      <protection hidden="1"/>
    </xf>
    <xf numFmtId="0" fontId="2" fillId="12" borderId="8" xfId="0" applyFont="1" applyFill="1" applyBorder="1" applyAlignment="1" applyProtection="1">
      <alignment vertical="center"/>
      <protection hidden="1"/>
    </xf>
    <xf numFmtId="0" fontId="0" fillId="3" borderId="5" xfId="0" applyFill="1" applyBorder="1" applyProtection="1">
      <protection hidden="1"/>
    </xf>
    <xf numFmtId="0" fontId="2" fillId="12" borderId="9" xfId="0" applyFont="1" applyFill="1" applyBorder="1" applyAlignment="1" applyProtection="1">
      <alignment vertical="center"/>
      <protection hidden="1"/>
    </xf>
    <xf numFmtId="0" fontId="2" fillId="12" borderId="10" xfId="0" applyFont="1" applyFill="1" applyBorder="1" applyAlignment="1" applyProtection="1">
      <alignment vertical="center"/>
      <protection hidden="1"/>
    </xf>
    <xf numFmtId="49" fontId="0" fillId="0" borderId="0" xfId="0" applyNumberFormat="1" applyProtection="1">
      <protection hidden="1"/>
    </xf>
    <xf numFmtId="0" fontId="7" fillId="14" borderId="0" xfId="0" applyFont="1" applyFill="1" applyBorder="1" applyAlignment="1" applyProtection="1">
      <alignment horizontal="center"/>
      <protection hidden="1"/>
    </xf>
    <xf numFmtId="164" fontId="7" fillId="14" borderId="0" xfId="0" applyNumberFormat="1" applyFont="1" applyFill="1" applyBorder="1" applyAlignment="1" applyProtection="1">
      <alignment horizontal="center"/>
      <protection hidden="1"/>
    </xf>
    <xf numFmtId="0" fontId="7" fillId="14" borderId="0" xfId="0" applyFont="1" applyFill="1" applyAlignment="1" applyProtection="1">
      <alignment horizontal="center"/>
      <protection hidden="1"/>
    </xf>
    <xf numFmtId="0" fontId="3" fillId="9" borderId="1" xfId="0" applyFont="1" applyFill="1" applyBorder="1" applyAlignment="1" applyProtection="1">
      <alignment horizontal="left"/>
      <protection hidden="1"/>
    </xf>
    <xf numFmtId="0" fontId="3" fillId="9" borderId="1" xfId="0" applyFont="1" applyFill="1" applyBorder="1" applyAlignment="1" applyProtection="1">
      <alignment horizontal="right"/>
      <protection hidden="1"/>
    </xf>
    <xf numFmtId="164" fontId="3" fillId="9" borderId="1" xfId="0" applyNumberFormat="1" applyFont="1" applyFill="1" applyBorder="1" applyAlignment="1" applyProtection="1">
      <alignment horizontal="right"/>
      <protection hidden="1"/>
    </xf>
    <xf numFmtId="0" fontId="1" fillId="14" borderId="0" xfId="0" applyFont="1" applyFill="1" applyBorder="1" applyAlignment="1" applyProtection="1">
      <alignment horizontal="left"/>
      <protection hidden="1"/>
    </xf>
    <xf numFmtId="0" fontId="0" fillId="13" borderId="8" xfId="0" applyFill="1" applyBorder="1" applyAlignment="1" applyProtection="1">
      <alignment horizontal="center"/>
      <protection locked="0" hidden="1"/>
    </xf>
    <xf numFmtId="0" fontId="0" fillId="13" borderId="10" xfId="0" applyFill="1" applyBorder="1" applyAlignment="1" applyProtection="1">
      <alignment horizontal="center"/>
      <protection locked="0" hidden="1"/>
    </xf>
    <xf numFmtId="0" fontId="2" fillId="12" borderId="5" xfId="0" applyFont="1" applyFill="1" applyBorder="1" applyAlignment="1" applyProtection="1">
      <alignment vertical="center"/>
      <protection hidden="1"/>
    </xf>
    <xf numFmtId="0" fontId="6" fillId="6" borderId="8" xfId="0" applyFont="1" applyFill="1" applyBorder="1" applyAlignment="1" applyProtection="1">
      <alignment horizontal="center"/>
      <protection hidden="1"/>
    </xf>
    <xf numFmtId="0" fontId="6" fillId="6" borderId="10" xfId="0" applyFont="1" applyFill="1" applyBorder="1" applyAlignment="1" applyProtection="1">
      <alignment horizontal="center"/>
      <protection hidden="1"/>
    </xf>
    <xf numFmtId="0" fontId="2" fillId="12" borderId="9" xfId="0" applyFont="1" applyFill="1" applyBorder="1" applyAlignment="1" applyProtection="1">
      <alignment vertical="center"/>
      <protection hidden="1"/>
    </xf>
    <xf numFmtId="0" fontId="2" fillId="12" borderId="10" xfId="0" applyFont="1" applyFill="1" applyBorder="1" applyAlignment="1" applyProtection="1">
      <alignment vertical="center"/>
      <protection hidden="1"/>
    </xf>
    <xf numFmtId="0" fontId="2" fillId="5" borderId="6" xfId="0" applyFont="1" applyFill="1" applyBorder="1" applyAlignment="1" applyProtection="1">
      <alignment horizontal="center"/>
      <protection locked="0" hidden="1"/>
    </xf>
    <xf numFmtId="0" fontId="2" fillId="5" borderId="7" xfId="0" applyFont="1" applyFill="1" applyBorder="1" applyAlignment="1" applyProtection="1">
      <alignment horizontal="center"/>
      <protection locked="0" hidden="1"/>
    </xf>
    <xf numFmtId="0" fontId="0" fillId="7" borderId="6" xfId="0" applyFill="1" applyBorder="1" applyAlignment="1" applyProtection="1">
      <alignment horizontal="center"/>
      <protection hidden="1"/>
    </xf>
    <xf numFmtId="0" fontId="0" fillId="7" borderId="7" xfId="0" applyFill="1" applyBorder="1" applyAlignment="1" applyProtection="1">
      <alignment horizontal="center"/>
      <protection hidden="1"/>
    </xf>
    <xf numFmtId="0" fontId="4" fillId="2" borderId="2" xfId="0" applyFont="1" applyFill="1" applyBorder="1" applyAlignment="1" applyProtection="1">
      <alignment horizontal="center"/>
      <protection hidden="1"/>
    </xf>
    <xf numFmtId="0" fontId="4" fillId="2" borderId="3" xfId="0" applyFont="1" applyFill="1" applyBorder="1" applyAlignment="1" applyProtection="1">
      <alignment horizontal="center"/>
      <protection hidden="1"/>
    </xf>
    <xf numFmtId="0" fontId="4" fillId="2" borderId="4" xfId="0" applyFont="1" applyFill="1" applyBorder="1" applyAlignment="1" applyProtection="1">
      <alignment horizontal="center"/>
      <protection hidden="1"/>
    </xf>
  </cellXfs>
  <cellStyles count="1">
    <cellStyle name="normálne" xfId="0" builtinId="0"/>
  </cellStyles>
  <dxfs count="0"/>
  <tableStyles count="0" defaultTableStyle="TableStyleMedium9" defaultPivotStyle="PivotStyleLight16"/>
  <colors>
    <mruColors>
      <color rgb="FF74FCF6"/>
      <color rgb="FFF67AF0"/>
      <color rgb="FFD0F878"/>
      <color rgb="FFF8BEF1"/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wmf"/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6.wmf"/><Relationship Id="rId5" Type="http://schemas.openxmlformats.org/officeDocument/2006/relationships/image" Target="../media/image5.wmf"/><Relationship Id="rId10" Type="http://schemas.openxmlformats.org/officeDocument/2006/relationships/image" Target="../media/image10.wmf"/><Relationship Id="rId4" Type="http://schemas.openxmlformats.org/officeDocument/2006/relationships/image" Target="../media/image4.wmf"/><Relationship Id="rId9" Type="http://schemas.openxmlformats.org/officeDocument/2006/relationships/image" Target="../media/image9.wmf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13" Type="http://schemas.openxmlformats.org/officeDocument/2006/relationships/oleObject" Target="../embeddings/oleObject11.bin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5.bin"/><Relationship Id="rId12" Type="http://schemas.openxmlformats.org/officeDocument/2006/relationships/oleObject" Target="../embeddings/oleObject10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4.bin"/><Relationship Id="rId11" Type="http://schemas.openxmlformats.org/officeDocument/2006/relationships/oleObject" Target="../embeddings/oleObject9.bin"/><Relationship Id="rId5" Type="http://schemas.openxmlformats.org/officeDocument/2006/relationships/oleObject" Target="../embeddings/oleObject3.bin"/><Relationship Id="rId10" Type="http://schemas.openxmlformats.org/officeDocument/2006/relationships/oleObject" Target="../embeddings/oleObject8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53"/>
  <sheetViews>
    <sheetView tabSelected="1" workbookViewId="0">
      <selection activeCell="U26" sqref="U26"/>
    </sheetView>
  </sheetViews>
  <sheetFormatPr defaultRowHeight="15"/>
  <cols>
    <col min="1" max="11" width="9.140625" style="2"/>
    <col min="12" max="12" width="0" style="2" hidden="1" customWidth="1"/>
    <col min="13" max="13" width="11.28515625" style="2" hidden="1" customWidth="1"/>
    <col min="14" max="20" width="0" style="2" hidden="1" customWidth="1"/>
    <col min="21" max="16384" width="9.140625" style="2"/>
  </cols>
  <sheetData>
    <row r="1" spans="1:3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23.25">
      <c r="A2" s="1"/>
      <c r="B2" s="1"/>
      <c r="C2" s="40" t="s">
        <v>0</v>
      </c>
      <c r="D2" s="41"/>
      <c r="E2" s="41"/>
      <c r="F2" s="41"/>
      <c r="G2" s="41"/>
      <c r="H2" s="41"/>
      <c r="I2" s="41"/>
      <c r="J2" s="42"/>
      <c r="K2" s="1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23.25">
      <c r="A3" s="1"/>
      <c r="B3" s="1"/>
      <c r="C3" s="4" t="s">
        <v>1</v>
      </c>
      <c r="D3" s="5"/>
      <c r="E3" s="6"/>
      <c r="F3" s="1"/>
      <c r="G3" s="1"/>
      <c r="H3" s="1"/>
      <c r="I3" s="1"/>
      <c r="J3" s="1"/>
      <c r="K3" s="1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ht="19.5" thickBot="1">
      <c r="A5" s="1"/>
      <c r="B5" s="1"/>
      <c r="C5" s="1"/>
      <c r="D5" s="7" t="s">
        <v>64</v>
      </c>
      <c r="E5" s="8" t="s">
        <v>2</v>
      </c>
      <c r="F5" s="1"/>
      <c r="G5" s="1"/>
      <c r="H5" s="7" t="s">
        <v>64</v>
      </c>
      <c r="I5" s="8" t="s">
        <v>2</v>
      </c>
      <c r="J5" s="1"/>
      <c r="K5" s="1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>
      <c r="A6" s="1"/>
      <c r="B6" s="1"/>
      <c r="C6" s="9"/>
      <c r="D6" s="36"/>
      <c r="E6" s="38">
        <f>IF(D6=135,1,0)</f>
        <v>0</v>
      </c>
      <c r="F6" s="1"/>
      <c r="G6" s="9"/>
      <c r="H6" s="36"/>
      <c r="I6" s="38">
        <f>IF(H6=80,1,0)</f>
        <v>0</v>
      </c>
      <c r="J6" s="1"/>
      <c r="K6" s="1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15.75" thickBot="1">
      <c r="A7" s="1"/>
      <c r="B7" s="1"/>
      <c r="C7" s="10"/>
      <c r="D7" s="37"/>
      <c r="E7" s="39"/>
      <c r="F7" s="1"/>
      <c r="G7" s="10"/>
      <c r="H7" s="37"/>
      <c r="I7" s="39"/>
      <c r="J7" s="1"/>
      <c r="K7" s="1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ht="15.75" thickBo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>
      <c r="A9" s="1"/>
      <c r="B9" s="1"/>
      <c r="C9" s="9"/>
      <c r="D9" s="36"/>
      <c r="E9" s="38">
        <f>IF(D9=120,1,0)</f>
        <v>0</v>
      </c>
      <c r="F9" s="1"/>
      <c r="G9" s="9"/>
      <c r="H9" s="36"/>
      <c r="I9" s="38">
        <f>IF(H9=90,1,0)</f>
        <v>0</v>
      </c>
      <c r="J9" s="1"/>
      <c r="K9" s="1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ht="15.75" thickBot="1">
      <c r="A10" s="1"/>
      <c r="B10" s="1"/>
      <c r="C10" s="10"/>
      <c r="D10" s="37"/>
      <c r="E10" s="39"/>
      <c r="F10" s="1"/>
      <c r="G10" s="10"/>
      <c r="H10" s="37"/>
      <c r="I10" s="39"/>
      <c r="J10" s="1"/>
      <c r="K10" s="1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ht="15.75" thickBo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>
      <c r="A12" s="1"/>
      <c r="B12" s="1"/>
      <c r="C12" s="9"/>
      <c r="D12" s="36"/>
      <c r="E12" s="38">
        <f>IF(D12=150,1,0)</f>
        <v>0</v>
      </c>
      <c r="F12" s="1"/>
      <c r="G12" s="9"/>
      <c r="H12" s="36"/>
      <c r="I12" s="38">
        <f>IF(H12=72,1,0)</f>
        <v>0</v>
      </c>
      <c r="J12" s="1"/>
      <c r="K12" s="1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ht="15.75" thickBot="1">
      <c r="A13" s="1"/>
      <c r="B13" s="1"/>
      <c r="C13" s="10"/>
      <c r="D13" s="37"/>
      <c r="E13" s="39"/>
      <c r="F13" s="1"/>
      <c r="G13" s="10"/>
      <c r="H13" s="37"/>
      <c r="I13" s="39"/>
      <c r="J13" s="1"/>
      <c r="K13" s="1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ht="15.75" thickBo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>
      <c r="A15" s="1"/>
      <c r="B15" s="1"/>
      <c r="C15" s="9"/>
      <c r="D15" s="36"/>
      <c r="E15" s="38">
        <f>IF(D15=162,1,0)</f>
        <v>0</v>
      </c>
      <c r="F15" s="1"/>
      <c r="G15" s="9"/>
      <c r="H15" s="36"/>
      <c r="I15" s="38">
        <f>IF(H15=114,1,0)</f>
        <v>0</v>
      </c>
      <c r="J15" s="1"/>
      <c r="K15" s="1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ht="15.75" thickBot="1">
      <c r="A16" s="1"/>
      <c r="B16" s="1"/>
      <c r="C16" s="10"/>
      <c r="D16" s="37"/>
      <c r="E16" s="39"/>
      <c r="F16" s="1"/>
      <c r="G16" s="10"/>
      <c r="H16" s="37"/>
      <c r="I16" s="39"/>
      <c r="J16" s="1"/>
      <c r="K16" s="1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ht="15.75" thickBo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>
      <c r="A18" s="1"/>
      <c r="B18" s="1"/>
      <c r="C18" s="9"/>
      <c r="D18" s="36"/>
      <c r="E18" s="38">
        <f>IF(D18=110,1,0)</f>
        <v>0</v>
      </c>
      <c r="F18" s="1"/>
      <c r="G18" s="9"/>
      <c r="H18" s="36"/>
      <c r="I18" s="38">
        <f>IF(H18=93,1,0)</f>
        <v>0</v>
      </c>
      <c r="J18" s="1"/>
      <c r="K18" s="1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ht="15.75" thickBot="1">
      <c r="A19" s="1"/>
      <c r="B19" s="1"/>
      <c r="C19" s="10"/>
      <c r="D19" s="37"/>
      <c r="E19" s="39"/>
      <c r="F19" s="1"/>
      <c r="G19" s="10"/>
      <c r="H19" s="37"/>
      <c r="I19" s="39"/>
      <c r="J19" s="1"/>
      <c r="K19" s="1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ht="15.75" thickBo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ht="24" thickBot="1">
      <c r="A22" s="1"/>
      <c r="B22" s="1"/>
      <c r="C22" s="11" t="s">
        <v>16</v>
      </c>
      <c r="D22" s="12"/>
      <c r="E22" s="13"/>
      <c r="F22" s="14"/>
      <c r="G22" s="1"/>
      <c r="H22" s="1"/>
      <c r="I22" s="1"/>
      <c r="J22" s="1"/>
      <c r="K22" s="1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ht="19.5" thickBot="1">
      <c r="A23" s="1"/>
      <c r="B23" s="1"/>
      <c r="C23" s="1"/>
      <c r="D23" s="1"/>
      <c r="E23" s="1"/>
      <c r="F23" s="1"/>
      <c r="G23" s="1"/>
      <c r="H23" s="32" t="s">
        <v>59</v>
      </c>
      <c r="I23" s="33"/>
      <c r="J23" s="15" t="s">
        <v>2</v>
      </c>
      <c r="K23" s="1"/>
      <c r="N23" s="2" t="s">
        <v>3</v>
      </c>
      <c r="Q23" s="2" t="s">
        <v>17</v>
      </c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ht="21.75" thickBot="1">
      <c r="A24" s="1"/>
      <c r="B24" s="1"/>
      <c r="C24" s="16" t="s">
        <v>7</v>
      </c>
      <c r="D24" s="16"/>
      <c r="E24" s="17"/>
      <c r="F24" s="34"/>
      <c r="G24" s="35"/>
      <c r="H24" s="29"/>
      <c r="I24" s="30"/>
      <c r="J24" s="18">
        <f>IF(H24=O31,1,0)</f>
        <v>0</v>
      </c>
      <c r="K24" s="1"/>
      <c r="N24" s="2" t="s">
        <v>5</v>
      </c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ht="21.75" thickBot="1">
      <c r="A25" s="1"/>
      <c r="B25" s="1"/>
      <c r="C25" s="16" t="s">
        <v>8</v>
      </c>
      <c r="D25" s="16"/>
      <c r="E25" s="17"/>
      <c r="F25" s="34"/>
      <c r="G25" s="35"/>
      <c r="H25" s="29"/>
      <c r="I25" s="30"/>
      <c r="J25" s="18">
        <f>IF(H25=Q29,1,0)</f>
        <v>0</v>
      </c>
      <c r="K25" s="1"/>
      <c r="N25" s="2" t="s">
        <v>4</v>
      </c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ht="21.75" thickBot="1">
      <c r="A26" s="1"/>
      <c r="B26" s="1"/>
      <c r="C26" s="17" t="s">
        <v>9</v>
      </c>
      <c r="D26" s="19"/>
      <c r="E26" s="19"/>
      <c r="F26" s="19"/>
      <c r="G26" s="20"/>
      <c r="H26" s="29"/>
      <c r="I26" s="30"/>
      <c r="J26" s="18">
        <f>IF(H26=S30,1,0)</f>
        <v>0</v>
      </c>
      <c r="K26" s="1"/>
      <c r="N26" s="2" t="s">
        <v>6</v>
      </c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ht="21.75" thickBot="1">
      <c r="A27" s="1"/>
      <c r="B27" s="1"/>
      <c r="C27" s="16" t="s">
        <v>10</v>
      </c>
      <c r="D27" s="16"/>
      <c r="E27" s="17"/>
      <c r="F27" s="19"/>
      <c r="G27" s="20"/>
      <c r="H27" s="29"/>
      <c r="I27" s="30"/>
      <c r="J27" s="18">
        <f>IF(H27=T31,1,0)</f>
        <v>0</v>
      </c>
      <c r="K27" s="1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ht="21.75" thickBot="1">
      <c r="A28" s="1"/>
      <c r="B28" s="1"/>
      <c r="C28" s="31" t="s">
        <v>11</v>
      </c>
      <c r="D28" s="31"/>
      <c r="E28" s="31"/>
      <c r="F28" s="31"/>
      <c r="G28" s="31"/>
      <c r="H28" s="29"/>
      <c r="I28" s="30"/>
      <c r="J28" s="18">
        <f>IF(H28=P37,1,0)</f>
        <v>0</v>
      </c>
      <c r="K28" s="1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ht="21.75" thickBot="1">
      <c r="A29" s="1"/>
      <c r="B29" s="1"/>
      <c r="C29" s="16" t="s">
        <v>12</v>
      </c>
      <c r="D29" s="16"/>
      <c r="E29" s="16"/>
      <c r="F29" s="16"/>
      <c r="G29" s="16"/>
      <c r="H29" s="29"/>
      <c r="I29" s="30"/>
      <c r="J29" s="18">
        <f>IF(H29=N37,1,0)</f>
        <v>0</v>
      </c>
      <c r="K29" s="1"/>
      <c r="M29" s="21" t="s">
        <v>18</v>
      </c>
      <c r="O29" s="21" t="s">
        <v>20</v>
      </c>
      <c r="Q29" s="21" t="s">
        <v>18</v>
      </c>
      <c r="S29" s="21" t="s">
        <v>26</v>
      </c>
      <c r="T29" s="21" t="s">
        <v>30</v>
      </c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ht="21.75" thickBot="1">
      <c r="A30" s="1"/>
      <c r="B30" s="1"/>
      <c r="C30" s="31" t="s">
        <v>13</v>
      </c>
      <c r="D30" s="31"/>
      <c r="E30" s="31"/>
      <c r="F30" s="31"/>
      <c r="G30" s="31"/>
      <c r="H30" s="29"/>
      <c r="I30" s="30"/>
      <c r="J30" s="18">
        <f>IF(H30=P41,1,0)</f>
        <v>0</v>
      </c>
      <c r="K30" s="1"/>
      <c r="M30" s="21">
        <v>8.3333333333333339</v>
      </c>
      <c r="O30" s="21" t="s">
        <v>21</v>
      </c>
      <c r="Q30" s="21" t="s">
        <v>19</v>
      </c>
      <c r="S30" s="21" t="s">
        <v>27</v>
      </c>
      <c r="T30" s="21" t="s">
        <v>58</v>
      </c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ht="21.75" thickBot="1">
      <c r="A31" s="1"/>
      <c r="B31" s="1"/>
      <c r="C31" s="31" t="s">
        <v>14</v>
      </c>
      <c r="D31" s="31"/>
      <c r="E31" s="31"/>
      <c r="F31" s="31"/>
      <c r="G31" s="31"/>
      <c r="H31" s="29"/>
      <c r="I31" s="30"/>
      <c r="J31" s="18">
        <f>IF(H31=L39,1,0)</f>
        <v>0</v>
      </c>
      <c r="K31" s="1"/>
      <c r="M31" s="21" t="s">
        <v>19</v>
      </c>
      <c r="O31" s="21" t="s">
        <v>22</v>
      </c>
      <c r="Q31" s="21" t="s">
        <v>24</v>
      </c>
      <c r="S31" s="21" t="s">
        <v>28</v>
      </c>
      <c r="T31" s="21" t="s">
        <v>56</v>
      </c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ht="21.75" thickBot="1">
      <c r="A32" s="1"/>
      <c r="B32" s="1"/>
      <c r="C32" s="31" t="s">
        <v>15</v>
      </c>
      <c r="D32" s="31"/>
      <c r="E32" s="31"/>
      <c r="F32" s="31"/>
      <c r="G32" s="31"/>
      <c r="H32" s="29"/>
      <c r="I32" s="30"/>
      <c r="J32" s="18">
        <f>IF(H32=R38,1,0)</f>
        <v>0</v>
      </c>
      <c r="K32" s="1"/>
      <c r="M32" s="21"/>
      <c r="O32" s="21" t="s">
        <v>23</v>
      </c>
      <c r="Q32" s="21" t="s">
        <v>25</v>
      </c>
      <c r="S32" s="21" t="s">
        <v>29</v>
      </c>
      <c r="T32" s="21" t="s">
        <v>57</v>
      </c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ht="21.75" thickBot="1">
      <c r="A33" s="1"/>
      <c r="B33" s="1"/>
      <c r="C33" s="31" t="s">
        <v>51</v>
      </c>
      <c r="D33" s="31"/>
      <c r="E33" s="31"/>
      <c r="F33" s="31"/>
      <c r="G33" s="31"/>
      <c r="H33" s="29"/>
      <c r="I33" s="30"/>
      <c r="J33" s="18">
        <f>IF(H33=S38,1,0)</f>
        <v>0</v>
      </c>
      <c r="K33" s="1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P34" s="21" t="s">
        <v>34</v>
      </c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P35" s="21" t="s">
        <v>31</v>
      </c>
      <c r="R35" s="21" t="s">
        <v>47</v>
      </c>
      <c r="S35" s="21" t="s">
        <v>52</v>
      </c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ht="18.75">
      <c r="A36" s="1"/>
      <c r="B36" s="1"/>
      <c r="C36" s="25" t="s">
        <v>60</v>
      </c>
      <c r="D36" s="25"/>
      <c r="E36" s="25"/>
      <c r="F36" s="25"/>
      <c r="G36" s="25"/>
      <c r="H36" s="26">
        <v>20</v>
      </c>
      <c r="I36" s="26"/>
      <c r="J36" s="1"/>
      <c r="K36" s="1"/>
      <c r="N36" s="21" t="s">
        <v>35</v>
      </c>
      <c r="P36" s="21" t="s">
        <v>32</v>
      </c>
      <c r="R36" s="21" t="s">
        <v>48</v>
      </c>
      <c r="S36" s="21" t="s">
        <v>53</v>
      </c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ht="18.75">
      <c r="A37" s="1"/>
      <c r="B37" s="1"/>
      <c r="C37" s="25" t="s">
        <v>61</v>
      </c>
      <c r="D37" s="25"/>
      <c r="E37" s="25"/>
      <c r="F37" s="25"/>
      <c r="G37" s="25"/>
      <c r="H37" s="26">
        <f>SUM(E6,E9,E12,E15,E18,I6,I9,I12,I15,I18,J24:J33)</f>
        <v>0</v>
      </c>
      <c r="I37" s="26"/>
      <c r="J37" s="1"/>
      <c r="K37" s="1"/>
      <c r="L37" s="21" t="s">
        <v>43</v>
      </c>
      <c r="N37" s="21" t="s">
        <v>36</v>
      </c>
      <c r="P37" s="21" t="s">
        <v>33</v>
      </c>
      <c r="R37" s="21" t="s">
        <v>49</v>
      </c>
      <c r="S37" s="21" t="s">
        <v>54</v>
      </c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ht="18.75">
      <c r="A38" s="1"/>
      <c r="B38" s="1"/>
      <c r="C38" s="25" t="s">
        <v>62</v>
      </c>
      <c r="D38" s="25"/>
      <c r="E38" s="25"/>
      <c r="F38" s="25"/>
      <c r="G38" s="25"/>
      <c r="H38" s="27">
        <f>H37/H36</f>
        <v>0</v>
      </c>
      <c r="I38" s="27"/>
      <c r="J38" s="1"/>
      <c r="K38" s="1"/>
      <c r="L38" s="21" t="s">
        <v>44</v>
      </c>
      <c r="N38" s="21" t="s">
        <v>37</v>
      </c>
      <c r="R38" s="21" t="s">
        <v>50</v>
      </c>
      <c r="S38" s="21" t="s">
        <v>55</v>
      </c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ht="18.75">
      <c r="A39" s="1"/>
      <c r="B39" s="1"/>
      <c r="C39" s="25" t="s">
        <v>63</v>
      </c>
      <c r="D39" s="25"/>
      <c r="E39" s="25"/>
      <c r="F39" s="25"/>
      <c r="G39" s="25"/>
      <c r="H39" s="26">
        <f>IF(H37&gt;=18,1,IF(H37&gt;=15,2,IF(H37&gt;=10,3,IF(H37&gt;=5,4,5))))</f>
        <v>5</v>
      </c>
      <c r="I39" s="26"/>
      <c r="J39" s="1"/>
      <c r="K39" s="1"/>
      <c r="L39" s="21" t="s">
        <v>45</v>
      </c>
      <c r="N39" s="21" t="s">
        <v>38</v>
      </c>
      <c r="P39" s="21" t="s">
        <v>39</v>
      </c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spans="1:3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21" t="s">
        <v>46</v>
      </c>
      <c r="P40" s="21" t="s">
        <v>40</v>
      </c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30" ht="21">
      <c r="A41" s="1"/>
      <c r="B41" s="1"/>
      <c r="C41" s="28"/>
      <c r="D41" s="28"/>
      <c r="E41" s="22" t="str">
        <f>IF(H39=1,"PARÁDA :)"," ")</f>
        <v xml:space="preserve"> </v>
      </c>
      <c r="F41" s="22"/>
      <c r="G41" s="22"/>
      <c r="H41" s="22"/>
      <c r="I41" s="1"/>
      <c r="J41" s="1"/>
      <c r="K41" s="1"/>
      <c r="P41" s="21" t="s">
        <v>41</v>
      </c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1:30" ht="21">
      <c r="A42" s="1"/>
      <c r="B42" s="1"/>
      <c r="C42" s="28"/>
      <c r="D42" s="28"/>
      <c r="E42" s="22" t="str">
        <f>IF(H39=2,"SKVELE"," ")</f>
        <v xml:space="preserve"> </v>
      </c>
      <c r="F42" s="22"/>
      <c r="G42" s="22"/>
      <c r="H42" s="22"/>
      <c r="I42" s="1"/>
      <c r="J42" s="1"/>
      <c r="K42" s="1"/>
      <c r="P42" s="21" t="s">
        <v>42</v>
      </c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1:30" ht="21">
      <c r="A43" s="1"/>
      <c r="B43" s="1"/>
      <c r="C43" s="28"/>
      <c r="D43" s="28"/>
      <c r="E43" s="23" t="str">
        <f>IF(H39=3,"ZLATÝ STRED"," ")</f>
        <v xml:space="preserve"> </v>
      </c>
      <c r="F43" s="23"/>
      <c r="G43" s="23"/>
      <c r="H43" s="23"/>
      <c r="I43" s="1"/>
      <c r="J43" s="1"/>
      <c r="K43" s="1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1:30" ht="21">
      <c r="A44" s="1"/>
      <c r="B44" s="1"/>
      <c r="C44" s="28"/>
      <c r="D44" s="28"/>
      <c r="E44" s="22" t="str">
        <f>IF(H39=4,"AJAJAAAAJ :("," ")</f>
        <v xml:space="preserve"> </v>
      </c>
      <c r="F44" s="22"/>
      <c r="G44" s="22"/>
      <c r="H44" s="22"/>
      <c r="I44" s="1"/>
      <c r="J44" s="1"/>
      <c r="K44" s="1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1:30" ht="21">
      <c r="A45" s="1"/>
      <c r="B45" s="1"/>
      <c r="C45" s="1"/>
      <c r="D45" s="1"/>
      <c r="E45" s="24" t="str">
        <f>IF(H39=5,":(((("," ")</f>
        <v>:((((</v>
      </c>
      <c r="F45" s="24"/>
      <c r="G45" s="24"/>
      <c r="H45" s="24"/>
      <c r="I45" s="1"/>
      <c r="J45" s="1"/>
      <c r="K45" s="1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1:30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1:30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30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</sheetData>
  <sheetProtection password="C6E2" sheet="1" objects="1" scenarios="1"/>
  <mergeCells count="56">
    <mergeCell ref="C2:J2"/>
    <mergeCell ref="D6:D7"/>
    <mergeCell ref="D9:D10"/>
    <mergeCell ref="E9:E10"/>
    <mergeCell ref="E6:E7"/>
    <mergeCell ref="D18:D19"/>
    <mergeCell ref="D15:D16"/>
    <mergeCell ref="D12:D13"/>
    <mergeCell ref="E18:E19"/>
    <mergeCell ref="E15:E16"/>
    <mergeCell ref="E12:E13"/>
    <mergeCell ref="I6:I7"/>
    <mergeCell ref="I9:I10"/>
    <mergeCell ref="I12:I13"/>
    <mergeCell ref="I15:I16"/>
    <mergeCell ref="I18:I19"/>
    <mergeCell ref="H18:H19"/>
    <mergeCell ref="H15:H16"/>
    <mergeCell ref="H12:H13"/>
    <mergeCell ref="H9:H10"/>
    <mergeCell ref="H6:H7"/>
    <mergeCell ref="C41:D41"/>
    <mergeCell ref="C31:G31"/>
    <mergeCell ref="C32:G32"/>
    <mergeCell ref="C33:G33"/>
    <mergeCell ref="H23:I23"/>
    <mergeCell ref="H24:I24"/>
    <mergeCell ref="H25:I25"/>
    <mergeCell ref="H26:I26"/>
    <mergeCell ref="H27:I27"/>
    <mergeCell ref="H28:I28"/>
    <mergeCell ref="F24:G24"/>
    <mergeCell ref="F25:G25"/>
    <mergeCell ref="C28:G28"/>
    <mergeCell ref="C30:G30"/>
    <mergeCell ref="H29:I29"/>
    <mergeCell ref="H30:I30"/>
    <mergeCell ref="H31:I31"/>
    <mergeCell ref="H32:I32"/>
    <mergeCell ref="H33:I33"/>
    <mergeCell ref="E42:H42"/>
    <mergeCell ref="E43:H43"/>
    <mergeCell ref="E44:H44"/>
    <mergeCell ref="E45:H45"/>
    <mergeCell ref="C36:G36"/>
    <mergeCell ref="C37:G37"/>
    <mergeCell ref="C38:G38"/>
    <mergeCell ref="C39:G39"/>
    <mergeCell ref="H36:I36"/>
    <mergeCell ref="H37:I37"/>
    <mergeCell ref="H38:I38"/>
    <mergeCell ref="H39:I39"/>
    <mergeCell ref="E41:H41"/>
    <mergeCell ref="C42:D42"/>
    <mergeCell ref="C43:D43"/>
    <mergeCell ref="C44:D44"/>
  </mergeCells>
  <dataValidations count="10">
    <dataValidation type="list" allowBlank="1" showInputMessage="1" showErrorMessage="1" sqref="H24:I24">
      <formula1>$O$29:$O$32</formula1>
    </dataValidation>
    <dataValidation type="list" allowBlank="1" showInputMessage="1" showErrorMessage="1" sqref="H25:I25">
      <formula1>$Q$29:$Q$32</formula1>
    </dataValidation>
    <dataValidation type="list" allowBlank="1" showInputMessage="1" showErrorMessage="1" sqref="H26:I26">
      <formula1>$S$29:$S$32</formula1>
    </dataValidation>
    <dataValidation type="list" allowBlank="1" showInputMessage="1" showErrorMessage="1" sqref="H27:I27">
      <formula1>$T$29:$T$32</formula1>
    </dataValidation>
    <dataValidation type="list" allowBlank="1" showInputMessage="1" showErrorMessage="1" sqref="H28:I28">
      <formula1>$P$34:$P$37</formula1>
    </dataValidation>
    <dataValidation type="list" allowBlank="1" showInputMessage="1" showErrorMessage="1" sqref="H29:I29">
      <formula1>$N$36:$N$39</formula1>
    </dataValidation>
    <dataValidation type="list" allowBlank="1" showInputMessage="1" showErrorMessage="1" sqref="H30:I30">
      <formula1>$P$39:$P$42</formula1>
    </dataValidation>
    <dataValidation type="list" allowBlank="1" showInputMessage="1" showErrorMessage="1" sqref="H31:I31">
      <formula1>$L$37:$L$40</formula1>
    </dataValidation>
    <dataValidation type="list" allowBlank="1" showInputMessage="1" showErrorMessage="1" sqref="H32:I32">
      <formula1>$R$35:$R$38</formula1>
    </dataValidation>
    <dataValidation type="list" allowBlank="1" showInputMessage="1" showErrorMessage="1" sqref="H33:I33">
      <formula1>$S$35:$S$38</formula1>
    </dataValidation>
  </dataValidations>
  <pageMargins left="0.7" right="0.7" top="0.75" bottom="0.75" header="0.3" footer="0.3"/>
  <pageSetup paperSize="9" orientation="portrait" horizontalDpi="300" verticalDpi="300" r:id="rId1"/>
  <legacyDrawing r:id="rId2"/>
  <oleObjects>
    <oleObject progId="Equation.3" shapeId="1028" r:id="rId3"/>
    <oleObject progId="Equation.3" shapeId="1029" r:id="rId4"/>
    <oleObject progId="Equation.3" shapeId="1030" r:id="rId5"/>
    <oleObject progId="Equation.3" shapeId="1031" r:id="rId6"/>
    <oleObject progId="Equation.3" shapeId="1032" r:id="rId7"/>
    <oleObject progId="Equation.3" shapeId="1033" r:id="rId8"/>
    <oleObject progId="Equation.3" shapeId="1034" r:id="rId9"/>
    <oleObject progId="Equation.3" shapeId="1035" r:id="rId10"/>
    <oleObject progId="Equation.3" shapeId="1036" r:id="rId11"/>
    <oleObject progId="Equation.3" shapeId="1037" r:id="rId12"/>
    <oleObject progId="Equation.3" shapeId="1038" r:id="rId1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</dc:creator>
  <cp:lastModifiedBy>Silvia</cp:lastModifiedBy>
  <dcterms:created xsi:type="dcterms:W3CDTF">2011-10-11T20:05:46Z</dcterms:created>
  <dcterms:modified xsi:type="dcterms:W3CDTF">2014-10-20T15:32:03Z</dcterms:modified>
</cp:coreProperties>
</file>